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6 Estado Analítico del Presuspuesto de Egresos (Objeto)\4to.trimestre\"/>
    </mc:Choice>
  </mc:AlternateContent>
  <xr:revisionPtr revIDLastSave="0" documentId="13_ncr:1_{FD8ED021-7B81-42B3-A789-1FDC066EF06E}" xr6:coauthVersionLast="36" xr6:coauthVersionMax="36" xr10:uidLastSave="{00000000-0000-0000-0000-000000000000}"/>
  <bookViews>
    <workbookView xWindow="0" yWindow="0" windowWidth="2010" windowHeight="0" xr2:uid="{00000000-000D-0000-FFFF-FFFF00000000}"/>
  </bookViews>
  <sheets>
    <sheet name="COG_LDF_4to_2025" sheetId="1" r:id="rId1"/>
  </sheets>
  <externalReferences>
    <externalReference r:id="rId2"/>
  </externalReferences>
  <definedNames>
    <definedName name="_xlnm.Print_Area" localSheetId="0">COG_LDF_4to_2025!$A$1:$G$160</definedName>
    <definedName name="ENTE_PUBLICO_A">'[1]Info General'!$C$7</definedName>
    <definedName name="_xlnm.Print_Titles" localSheetId="0">COG_LDF_4to_2025!$A:$G,COG_LDF_4to_2025!$7:$8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9" i="1" l="1"/>
  <c r="F38" i="1" l="1"/>
  <c r="C10" i="1"/>
  <c r="F48" i="1" l="1"/>
  <c r="F18" i="1"/>
  <c r="F10" i="1"/>
  <c r="E48" i="1"/>
  <c r="B10" i="1"/>
  <c r="D82" i="1" l="1"/>
  <c r="D30" i="1"/>
  <c r="D31" i="1"/>
  <c r="D32" i="1"/>
  <c r="D33" i="1"/>
  <c r="D34" i="1"/>
  <c r="D35" i="1"/>
  <c r="D36" i="1"/>
  <c r="D37" i="1"/>
  <c r="D29" i="1"/>
  <c r="D20" i="1"/>
  <c r="D21" i="1"/>
  <c r="D22" i="1"/>
  <c r="D23" i="1"/>
  <c r="D24" i="1"/>
  <c r="D25" i="1"/>
  <c r="D26" i="1"/>
  <c r="D27" i="1"/>
  <c r="D19" i="1"/>
  <c r="D12" i="1"/>
  <c r="D13" i="1"/>
  <c r="D14" i="1"/>
  <c r="D15" i="1"/>
  <c r="D16" i="1"/>
  <c r="D11" i="1"/>
  <c r="D43" i="1" l="1"/>
  <c r="C28" i="1"/>
  <c r="D42" i="1" l="1"/>
  <c r="D41" i="1"/>
  <c r="G37" i="1" l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D17" i="1"/>
  <c r="G17" i="1" s="1"/>
  <c r="G16" i="1"/>
  <c r="G15" i="1"/>
  <c r="G14" i="1"/>
  <c r="G13" i="1"/>
  <c r="G12" i="1"/>
  <c r="G11" i="1"/>
  <c r="D91" i="1" l="1"/>
  <c r="D90" i="1"/>
  <c r="G90" i="1" s="1"/>
  <c r="D89" i="1"/>
  <c r="D88" i="1"/>
  <c r="D87" i="1" l="1"/>
  <c r="D132" i="1" l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G86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E10" i="1" l="1"/>
  <c r="D10" i="1"/>
  <c r="G10" i="1"/>
  <c r="E18" i="1"/>
  <c r="E28" i="1"/>
  <c r="E85" i="1"/>
  <c r="E93" i="1"/>
  <c r="E103" i="1"/>
  <c r="E123" i="1"/>
  <c r="G157" i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23" i="1"/>
  <c r="F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03" i="1"/>
  <c r="F103" i="1"/>
  <c r="D103" i="1"/>
  <c r="C103" i="1"/>
  <c r="B103" i="1"/>
  <c r="G93" i="1"/>
  <c r="F93" i="1"/>
  <c r="D93" i="1"/>
  <c r="C93" i="1"/>
  <c r="C85" i="1"/>
  <c r="B93" i="1"/>
  <c r="G92" i="1"/>
  <c r="G91" i="1"/>
  <c r="G89" i="1"/>
  <c r="G88" i="1"/>
  <c r="G87" i="1"/>
  <c r="F85" i="1"/>
  <c r="D85" i="1"/>
  <c r="B85" i="1"/>
  <c r="G82" i="1"/>
  <c r="G81" i="1"/>
  <c r="G80" i="1"/>
  <c r="G79" i="1"/>
  <c r="G78" i="1"/>
  <c r="G77" i="1"/>
  <c r="G76" i="1"/>
  <c r="F75" i="1"/>
  <c r="E75" i="1"/>
  <c r="D75" i="1"/>
  <c r="C75" i="1"/>
  <c r="B75" i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48" i="1"/>
  <c r="D48" i="1"/>
  <c r="C48" i="1"/>
  <c r="B48" i="1"/>
  <c r="G47" i="1"/>
  <c r="G46" i="1"/>
  <c r="G45" i="1"/>
  <c r="G44" i="1"/>
  <c r="G43" i="1"/>
  <c r="G42" i="1"/>
  <c r="G41" i="1"/>
  <c r="G40" i="1"/>
  <c r="G39" i="1"/>
  <c r="E38" i="1"/>
  <c r="D38" i="1"/>
  <c r="C38" i="1"/>
  <c r="B38" i="1"/>
  <c r="G28" i="1"/>
  <c r="F28" i="1"/>
  <c r="D28" i="1"/>
  <c r="B28" i="1"/>
  <c r="B9" i="1" s="1"/>
  <c r="G18" i="1"/>
  <c r="D18" i="1"/>
  <c r="C18" i="1"/>
  <c r="B18" i="1"/>
  <c r="A2" i="1"/>
  <c r="C9" i="1" l="1"/>
  <c r="C159" i="1" s="1"/>
  <c r="G62" i="1"/>
  <c r="G71" i="1"/>
  <c r="G75" i="1"/>
  <c r="G137" i="1"/>
  <c r="D9" i="1"/>
  <c r="G38" i="1"/>
  <c r="G85" i="1"/>
  <c r="G84" i="1" s="1"/>
  <c r="E84" i="1"/>
  <c r="D84" i="1"/>
  <c r="C84" i="1"/>
  <c r="E9" i="1"/>
  <c r="B84" i="1"/>
  <c r="F84" i="1"/>
  <c r="F9" i="1"/>
  <c r="G9" i="1" l="1"/>
  <c r="G159" i="1" s="1"/>
  <c r="E159" i="1"/>
  <c r="D159" i="1"/>
  <c r="F159" i="1"/>
</calcChain>
</file>

<file path=xl/sharedStrings.xml><?xml version="1.0" encoding="utf-8"?>
<sst xmlns="http://schemas.openxmlformats.org/spreadsheetml/2006/main" count="161" uniqueCount="88">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</sst>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41" fontId="1" fillId="2" borderId="1" xfId="0" applyNumberFormat="1" applyFont="1" applyFill="1" applyBorder="1" applyAlignment="1" applyProtection="1">
      <alignment vertical="center"/>
      <protection locked="0"/>
    </xf>
    <xf numFmtId="41" fontId="0" fillId="2" borderId="1" xfId="0" applyNumberFormat="1" applyFill="1" applyBorder="1" applyAlignment="1" applyProtection="1">
      <alignment vertical="center"/>
      <protection locked="0"/>
    </xf>
    <xf numFmtId="41" fontId="0" fillId="2" borderId="1" xfId="0" applyNumberFormat="1" applyFill="1" applyBorder="1" applyAlignment="1">
      <alignment vertical="center"/>
    </xf>
    <xf numFmtId="41" fontId="0" fillId="0" borderId="2" xfId="0" applyNumberFormat="1" applyBorder="1"/>
    <xf numFmtId="0" fontId="1" fillId="2" borderId="12" xfId="0" applyFont="1" applyFill="1" applyBorder="1" applyAlignment="1">
      <alignment horizontal="left" vertical="center" indent="3"/>
    </xf>
    <xf numFmtId="41" fontId="1" fillId="2" borderId="8" xfId="0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6"/>
    </xf>
    <xf numFmtId="0" fontId="0" fillId="2" borderId="7" xfId="0" applyFill="1" applyBorder="1" applyAlignment="1">
      <alignment horizontal="left" vertical="center" indent="9"/>
    </xf>
    <xf numFmtId="41" fontId="0" fillId="2" borderId="8" xfId="0" applyNumberForma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left" vertical="center" indent="6"/>
    </xf>
    <xf numFmtId="0" fontId="0" fillId="2" borderId="7" xfId="0" applyFill="1" applyBorder="1" applyAlignment="1">
      <alignment horizontal="left" vertical="center" indent="3"/>
    </xf>
    <xf numFmtId="41" fontId="0" fillId="2" borderId="8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 indent="3"/>
    </xf>
    <xf numFmtId="0" fontId="0" fillId="2" borderId="7" xfId="0" applyFill="1" applyBorder="1" applyAlignment="1">
      <alignment horizontal="left" indent="9"/>
    </xf>
    <xf numFmtId="0" fontId="0" fillId="2" borderId="7" xfId="0" applyFill="1" applyBorder="1" applyAlignment="1">
      <alignment horizontal="left" indent="3"/>
    </xf>
    <xf numFmtId="0" fontId="1" fillId="2" borderId="7" xfId="0" applyFont="1" applyFill="1" applyBorder="1" applyAlignment="1">
      <alignment horizontal="left" indent="3"/>
    </xf>
    <xf numFmtId="0" fontId="0" fillId="0" borderId="9" xfId="0" applyBorder="1" applyAlignment="1">
      <alignment vertical="center"/>
    </xf>
    <xf numFmtId="41" fontId="0" fillId="0" borderId="10" xfId="0" applyNumberFormat="1" applyBorder="1"/>
    <xf numFmtId="0" fontId="0" fillId="0" borderId="13" xfId="0" applyBorder="1"/>
    <xf numFmtId="0" fontId="0" fillId="0" borderId="14" xfId="0" applyBorder="1"/>
    <xf numFmtId="0" fontId="2" fillId="3" borderId="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indent="9"/>
    </xf>
    <xf numFmtId="41" fontId="0" fillId="2" borderId="16" xfId="0" applyNumberFormat="1" applyFill="1" applyBorder="1" applyAlignment="1" applyProtection="1">
      <alignment vertical="center"/>
      <protection locked="0"/>
    </xf>
    <xf numFmtId="41" fontId="0" fillId="2" borderId="17" xfId="0" applyNumberForma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690562</xdr:rowOff>
    </xdr:from>
    <xdr:to>
      <xdr:col>5</xdr:col>
      <xdr:colOff>828199</xdr:colOff>
      <xdr:row>4</xdr:row>
      <xdr:rowOff>168048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603D12-F510-46B8-AA73-39B76D8B7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1001375" y="690562"/>
          <a:ext cx="2209324" cy="73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2274095</xdr:colOff>
      <xdr:row>0</xdr:row>
      <xdr:rowOff>595313</xdr:rowOff>
    </xdr:from>
    <xdr:to>
      <xdr:col>0</xdr:col>
      <xdr:colOff>3274219</xdr:colOff>
      <xdr:row>5</xdr:row>
      <xdr:rowOff>128249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1559400-F083-4D68-B8A0-D1CA02F8405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74095" y="595313"/>
          <a:ext cx="1000124" cy="895011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61"/>
  <sheetViews>
    <sheetView tabSelected="1" view="pageBreakPreview" zoomScale="80" zoomScaleNormal="100" zoomScaleSheetLayoutView="80" workbookViewId="0">
      <selection activeCell="G159" sqref="G159"/>
    </sheetView>
  </sheetViews>
  <sheetFormatPr baseColWidth="10" defaultColWidth="10.7109375" defaultRowHeight="15" zeroHeight="1" x14ac:dyDescent="0.25"/>
  <cols>
    <col min="1" max="1" width="98.85546875" style="20" customWidth="1"/>
    <col min="2" max="6" width="20.7109375" style="1" customWidth="1"/>
    <col min="7" max="7" width="17.5703125" style="21" customWidth="1"/>
    <col min="8" max="16383" width="0" hidden="1" customWidth="1"/>
    <col min="16384" max="16384" width="1.28515625" hidden="1" customWidth="1"/>
  </cols>
  <sheetData>
    <row r="1" spans="1:7" ht="17.25" customHeight="1" x14ac:dyDescent="0.25">
      <c r="A1" s="29"/>
      <c r="B1" s="30"/>
      <c r="C1" s="30"/>
      <c r="D1" s="30"/>
      <c r="E1" s="30"/>
      <c r="F1" s="30"/>
      <c r="G1" s="31"/>
    </row>
    <row r="2" spans="1:7" x14ac:dyDescent="0.25">
      <c r="A2" s="32" t="str">
        <f>ENTE_PUBLICO_A</f>
        <v>UNIVERSIDAD POLITÉCNICA DEL ESTADO DE MORELOS, Gobierno del Estado de Morelos (a)</v>
      </c>
      <c r="B2" s="33"/>
      <c r="C2" s="33"/>
      <c r="D2" s="33"/>
      <c r="E2" s="33"/>
      <c r="F2" s="33"/>
      <c r="G2" s="34"/>
    </row>
    <row r="3" spans="1:7" x14ac:dyDescent="0.25">
      <c r="A3" s="35" t="s">
        <v>0</v>
      </c>
      <c r="B3" s="36"/>
      <c r="C3" s="36"/>
      <c r="D3" s="36"/>
      <c r="E3" s="36"/>
      <c r="F3" s="36"/>
      <c r="G3" s="37"/>
    </row>
    <row r="4" spans="1:7" x14ac:dyDescent="0.25">
      <c r="A4" s="35" t="s">
        <v>1</v>
      </c>
      <c r="B4" s="36"/>
      <c r="C4" s="36"/>
      <c r="D4" s="36"/>
      <c r="E4" s="36"/>
      <c r="F4" s="36"/>
      <c r="G4" s="37"/>
    </row>
    <row r="5" spans="1:7" x14ac:dyDescent="0.25">
      <c r="A5" s="32" t="s">
        <v>87</v>
      </c>
      <c r="B5" s="33"/>
      <c r="C5" s="33"/>
      <c r="D5" s="33"/>
      <c r="E5" s="33"/>
      <c r="F5" s="33"/>
      <c r="G5" s="34"/>
    </row>
    <row r="6" spans="1:7" x14ac:dyDescent="0.25">
      <c r="A6" s="38" t="s">
        <v>2</v>
      </c>
      <c r="B6" s="39"/>
      <c r="C6" s="39"/>
      <c r="D6" s="39"/>
      <c r="E6" s="39"/>
      <c r="F6" s="39"/>
      <c r="G6" s="40"/>
    </row>
    <row r="7" spans="1:7" ht="15" customHeight="1" x14ac:dyDescent="0.25">
      <c r="A7" s="26" t="s">
        <v>3</v>
      </c>
      <c r="B7" s="27" t="s">
        <v>4</v>
      </c>
      <c r="C7" s="27"/>
      <c r="D7" s="27"/>
      <c r="E7" s="27"/>
      <c r="F7" s="27"/>
      <c r="G7" s="28" t="s">
        <v>5</v>
      </c>
    </row>
    <row r="8" spans="1:7" ht="30" x14ac:dyDescent="0.25">
      <c r="A8" s="26"/>
      <c r="B8" s="22" t="s">
        <v>6</v>
      </c>
      <c r="C8" s="22" t="s">
        <v>7</v>
      </c>
      <c r="D8" s="22" t="s">
        <v>8</v>
      </c>
      <c r="E8" s="22" t="s">
        <v>9</v>
      </c>
      <c r="F8" s="22" t="s">
        <v>10</v>
      </c>
      <c r="G8" s="28"/>
    </row>
    <row r="9" spans="1:7" x14ac:dyDescent="0.25">
      <c r="A9" s="6" t="s">
        <v>11</v>
      </c>
      <c r="B9" s="2">
        <f>SUM(B10,B18,B28,B38,B48,B58,B62,B71,B75)</f>
        <v>86015118</v>
      </c>
      <c r="C9" s="2">
        <f>SUM(C10,C18,C28,C38,C48,C58,C62,C71,C75)</f>
        <v>19599708</v>
      </c>
      <c r="D9" s="2">
        <f>SUM(D10,D18,D28,D38,D48,D58,D62,D71,D75)</f>
        <v>105614826</v>
      </c>
      <c r="E9" s="2">
        <f t="shared" ref="E9:G9" si="0">SUM(E10,E18,E28,E38,E48,E58,E62,E71,E75)</f>
        <v>105400057</v>
      </c>
      <c r="F9" s="2">
        <f t="shared" si="0"/>
        <v>89666161</v>
      </c>
      <c r="G9" s="7">
        <f t="shared" si="0"/>
        <v>214769</v>
      </c>
    </row>
    <row r="10" spans="1:7" x14ac:dyDescent="0.25">
      <c r="A10" s="8" t="s">
        <v>12</v>
      </c>
      <c r="B10" s="2">
        <f>SUM(B11:B17)</f>
        <v>72695259</v>
      </c>
      <c r="C10" s="2">
        <f>SUM(C11:C17)</f>
        <v>-1884267</v>
      </c>
      <c r="D10" s="2">
        <f>SUM(D11:D17)</f>
        <v>70810992</v>
      </c>
      <c r="E10" s="2">
        <f t="shared" ref="E10:F10" si="1">SUM(E11:E17)</f>
        <v>70810992</v>
      </c>
      <c r="F10" s="2">
        <f t="shared" si="1"/>
        <v>65207350</v>
      </c>
      <c r="G10" s="7">
        <f>SUM(G11:G17)</f>
        <v>0</v>
      </c>
    </row>
    <row r="11" spans="1:7" x14ac:dyDescent="0.25">
      <c r="A11" s="9" t="s">
        <v>13</v>
      </c>
      <c r="B11" s="3">
        <v>26942181</v>
      </c>
      <c r="C11" s="3">
        <v>-1903790</v>
      </c>
      <c r="D11" s="3">
        <f>B11+C11</f>
        <v>25038391</v>
      </c>
      <c r="E11" s="3">
        <v>25038391</v>
      </c>
      <c r="F11" s="3">
        <v>25038390</v>
      </c>
      <c r="G11" s="10">
        <f>+D11-E11</f>
        <v>0</v>
      </c>
    </row>
    <row r="12" spans="1:7" x14ac:dyDescent="0.25">
      <c r="A12" s="9" t="s">
        <v>14</v>
      </c>
      <c r="B12" s="3">
        <v>21777419</v>
      </c>
      <c r="C12" s="3">
        <v>-3292907</v>
      </c>
      <c r="D12" s="3">
        <f t="shared" ref="D12:D16" si="2">B12+C12</f>
        <v>18484512</v>
      </c>
      <c r="E12" s="3">
        <v>18484512</v>
      </c>
      <c r="F12" s="3">
        <v>18484512</v>
      </c>
      <c r="G12" s="10">
        <f t="shared" ref="G12:G37" si="3">+D12-E12</f>
        <v>0</v>
      </c>
    </row>
    <row r="13" spans="1:7" x14ac:dyDescent="0.25">
      <c r="A13" s="9" t="s">
        <v>15</v>
      </c>
      <c r="B13" s="3">
        <v>11169257</v>
      </c>
      <c r="C13" s="3">
        <v>775012</v>
      </c>
      <c r="D13" s="3">
        <f t="shared" si="2"/>
        <v>11944269</v>
      </c>
      <c r="E13" s="3">
        <v>11944269</v>
      </c>
      <c r="F13" s="3">
        <v>9019013</v>
      </c>
      <c r="G13" s="10">
        <f t="shared" si="3"/>
        <v>0</v>
      </c>
    </row>
    <row r="14" spans="1:7" x14ac:dyDescent="0.25">
      <c r="A14" s="9" t="s">
        <v>16</v>
      </c>
      <c r="B14" s="3">
        <v>9436964</v>
      </c>
      <c r="C14" s="3">
        <v>3037826</v>
      </c>
      <c r="D14" s="3">
        <f t="shared" si="2"/>
        <v>12474790</v>
      </c>
      <c r="E14" s="3">
        <v>12474790</v>
      </c>
      <c r="F14" s="3">
        <v>10499203</v>
      </c>
      <c r="G14" s="10">
        <f t="shared" si="3"/>
        <v>0</v>
      </c>
    </row>
    <row r="15" spans="1:7" x14ac:dyDescent="0.25">
      <c r="A15" s="9" t="s">
        <v>17</v>
      </c>
      <c r="B15" s="3">
        <v>1248896</v>
      </c>
      <c r="C15" s="3">
        <v>1620134</v>
      </c>
      <c r="D15" s="3">
        <f t="shared" si="2"/>
        <v>2869030</v>
      </c>
      <c r="E15" s="3">
        <v>2869030</v>
      </c>
      <c r="F15" s="3">
        <v>2166232</v>
      </c>
      <c r="G15" s="10">
        <f t="shared" si="3"/>
        <v>0</v>
      </c>
    </row>
    <row r="16" spans="1:7" x14ac:dyDescent="0.25">
      <c r="A16" s="9" t="s">
        <v>18</v>
      </c>
      <c r="B16" s="3">
        <v>2120542</v>
      </c>
      <c r="C16" s="3">
        <v>-2120542</v>
      </c>
      <c r="D16" s="3">
        <f t="shared" si="2"/>
        <v>0</v>
      </c>
      <c r="E16" s="3">
        <v>0</v>
      </c>
      <c r="F16" s="3">
        <v>0</v>
      </c>
      <c r="G16" s="10">
        <f t="shared" si="3"/>
        <v>0</v>
      </c>
    </row>
    <row r="17" spans="1:7" x14ac:dyDescent="0.25">
      <c r="A17" s="9" t="s">
        <v>19</v>
      </c>
      <c r="B17" s="3">
        <v>0</v>
      </c>
      <c r="C17" s="3">
        <v>0</v>
      </c>
      <c r="D17" s="3">
        <f t="shared" ref="D17" si="4">+B17+C17</f>
        <v>0</v>
      </c>
      <c r="E17" s="3">
        <v>0</v>
      </c>
      <c r="F17" s="3">
        <v>0</v>
      </c>
      <c r="G17" s="10">
        <f t="shared" si="3"/>
        <v>0</v>
      </c>
    </row>
    <row r="18" spans="1:7" x14ac:dyDescent="0.25">
      <c r="A18" s="11" t="s">
        <v>20</v>
      </c>
      <c r="B18" s="2">
        <f>SUM(B19:B27)</f>
        <v>1019935</v>
      </c>
      <c r="C18" s="2">
        <f t="shared" ref="C18:F18" si="5">SUM(C19:C27)</f>
        <v>4389140</v>
      </c>
      <c r="D18" s="2">
        <f t="shared" si="5"/>
        <v>5409075</v>
      </c>
      <c r="E18" s="2">
        <f t="shared" si="5"/>
        <v>5409075</v>
      </c>
      <c r="F18" s="2">
        <f t="shared" si="5"/>
        <v>2528513</v>
      </c>
      <c r="G18" s="7">
        <f>SUM(G19:G27)</f>
        <v>0</v>
      </c>
    </row>
    <row r="19" spans="1:7" x14ac:dyDescent="0.25">
      <c r="A19" s="9" t="s">
        <v>21</v>
      </c>
      <c r="B19" s="3">
        <v>425535</v>
      </c>
      <c r="C19" s="3">
        <v>965160</v>
      </c>
      <c r="D19" s="3">
        <f>B19+C19</f>
        <v>1390695</v>
      </c>
      <c r="E19" s="3">
        <v>1390695</v>
      </c>
      <c r="F19" s="3">
        <v>908809</v>
      </c>
      <c r="G19" s="10">
        <f t="shared" si="3"/>
        <v>0</v>
      </c>
    </row>
    <row r="20" spans="1:7" x14ac:dyDescent="0.25">
      <c r="A20" s="9" t="s">
        <v>22</v>
      </c>
      <c r="B20" s="3">
        <v>0</v>
      </c>
      <c r="C20" s="3">
        <v>64027</v>
      </c>
      <c r="D20" s="3">
        <f t="shared" ref="D20:D27" si="6">B20+C20</f>
        <v>64027</v>
      </c>
      <c r="E20" s="3">
        <v>64027</v>
      </c>
      <c r="F20" s="3">
        <v>64027</v>
      </c>
      <c r="G20" s="10">
        <f t="shared" si="3"/>
        <v>0</v>
      </c>
    </row>
    <row r="21" spans="1:7" x14ac:dyDescent="0.25">
      <c r="A21" s="9" t="s">
        <v>23</v>
      </c>
      <c r="B21" s="3">
        <v>2000</v>
      </c>
      <c r="C21" s="3">
        <v>-2000</v>
      </c>
      <c r="D21" s="3">
        <f t="shared" si="6"/>
        <v>0</v>
      </c>
      <c r="E21" s="3">
        <v>0</v>
      </c>
      <c r="F21" s="3">
        <v>0</v>
      </c>
      <c r="G21" s="10">
        <f t="shared" si="3"/>
        <v>0</v>
      </c>
    </row>
    <row r="22" spans="1:7" x14ac:dyDescent="0.25">
      <c r="A22" s="9" t="s">
        <v>24</v>
      </c>
      <c r="B22" s="3">
        <v>87000</v>
      </c>
      <c r="C22" s="3">
        <v>1433991</v>
      </c>
      <c r="D22" s="3">
        <f t="shared" si="6"/>
        <v>1520991</v>
      </c>
      <c r="E22" s="3">
        <v>1520991</v>
      </c>
      <c r="F22" s="3">
        <v>318229</v>
      </c>
      <c r="G22" s="10">
        <f t="shared" si="3"/>
        <v>0</v>
      </c>
    </row>
    <row r="23" spans="1:7" x14ac:dyDescent="0.25">
      <c r="A23" s="9" t="s">
        <v>25</v>
      </c>
      <c r="B23" s="3">
        <v>195400</v>
      </c>
      <c r="C23" s="3">
        <v>553897</v>
      </c>
      <c r="D23" s="3">
        <f t="shared" si="6"/>
        <v>749297</v>
      </c>
      <c r="E23" s="3">
        <v>749297</v>
      </c>
      <c r="F23" s="3">
        <v>234758</v>
      </c>
      <c r="G23" s="10">
        <f t="shared" si="3"/>
        <v>0</v>
      </c>
    </row>
    <row r="24" spans="1:7" x14ac:dyDescent="0.25">
      <c r="A24" s="9" t="s">
        <v>26</v>
      </c>
      <c r="B24" s="3">
        <v>20000</v>
      </c>
      <c r="C24" s="3">
        <v>100789</v>
      </c>
      <c r="D24" s="3">
        <f t="shared" si="6"/>
        <v>120789</v>
      </c>
      <c r="E24" s="3">
        <v>120789</v>
      </c>
      <c r="F24" s="3">
        <v>120789</v>
      </c>
      <c r="G24" s="10">
        <f t="shared" si="3"/>
        <v>0</v>
      </c>
    </row>
    <row r="25" spans="1:7" x14ac:dyDescent="0.25">
      <c r="A25" s="9" t="s">
        <v>27</v>
      </c>
      <c r="B25" s="3">
        <v>240000</v>
      </c>
      <c r="C25" s="3">
        <v>447213</v>
      </c>
      <c r="D25" s="3">
        <f t="shared" si="6"/>
        <v>687213</v>
      </c>
      <c r="E25" s="3">
        <v>687213</v>
      </c>
      <c r="F25" s="3">
        <v>660375</v>
      </c>
      <c r="G25" s="10">
        <f t="shared" si="3"/>
        <v>0</v>
      </c>
    </row>
    <row r="26" spans="1:7" x14ac:dyDescent="0.25">
      <c r="A26" s="9" t="s">
        <v>28</v>
      </c>
      <c r="B26" s="3">
        <v>0</v>
      </c>
      <c r="C26" s="3">
        <v>0</v>
      </c>
      <c r="D26" s="3">
        <f t="shared" si="6"/>
        <v>0</v>
      </c>
      <c r="E26" s="3">
        <v>0</v>
      </c>
      <c r="F26" s="3">
        <v>0</v>
      </c>
      <c r="G26" s="10">
        <f t="shared" si="3"/>
        <v>0</v>
      </c>
    </row>
    <row r="27" spans="1:7" x14ac:dyDescent="0.25">
      <c r="A27" s="9" t="s">
        <v>29</v>
      </c>
      <c r="B27" s="3">
        <v>50000</v>
      </c>
      <c r="C27" s="3">
        <v>826063</v>
      </c>
      <c r="D27" s="3">
        <f t="shared" si="6"/>
        <v>876063</v>
      </c>
      <c r="E27" s="3">
        <v>876063</v>
      </c>
      <c r="F27" s="3">
        <v>221526</v>
      </c>
      <c r="G27" s="10">
        <f t="shared" si="3"/>
        <v>0</v>
      </c>
    </row>
    <row r="28" spans="1:7" x14ac:dyDescent="0.25">
      <c r="A28" s="11" t="s">
        <v>30</v>
      </c>
      <c r="B28" s="2">
        <f>SUM(B29:B37)</f>
        <v>12299924</v>
      </c>
      <c r="C28" s="2">
        <f>SUM(C29:C37)</f>
        <v>7917430</v>
      </c>
      <c r="D28" s="2">
        <f t="shared" ref="D28:G28" si="7">SUM(D29:D37)</f>
        <v>20217354</v>
      </c>
      <c r="E28" s="2">
        <f t="shared" si="7"/>
        <v>20002585</v>
      </c>
      <c r="F28" s="2">
        <f t="shared" si="7"/>
        <v>17266044</v>
      </c>
      <c r="G28" s="7">
        <f t="shared" si="7"/>
        <v>214769</v>
      </c>
    </row>
    <row r="29" spans="1:7" x14ac:dyDescent="0.25">
      <c r="A29" s="9" t="s">
        <v>31</v>
      </c>
      <c r="B29" s="3">
        <v>3016364</v>
      </c>
      <c r="C29" s="3">
        <v>-771622</v>
      </c>
      <c r="D29" s="3">
        <f>B29+C29</f>
        <v>2244742</v>
      </c>
      <c r="E29" s="3">
        <v>2244742</v>
      </c>
      <c r="F29" s="3">
        <v>2084972</v>
      </c>
      <c r="G29" s="10">
        <f t="shared" si="3"/>
        <v>0</v>
      </c>
    </row>
    <row r="30" spans="1:7" x14ac:dyDescent="0.25">
      <c r="A30" s="9" t="s">
        <v>32</v>
      </c>
      <c r="B30" s="3">
        <v>350000</v>
      </c>
      <c r="C30" s="3">
        <v>573672</v>
      </c>
      <c r="D30" s="3">
        <f t="shared" ref="D30:D37" si="8">B30+C30</f>
        <v>923672</v>
      </c>
      <c r="E30" s="3">
        <v>923672</v>
      </c>
      <c r="F30" s="3">
        <v>583476</v>
      </c>
      <c r="G30" s="10">
        <f t="shared" si="3"/>
        <v>0</v>
      </c>
    </row>
    <row r="31" spans="1:7" x14ac:dyDescent="0.25">
      <c r="A31" s="9" t="s">
        <v>33</v>
      </c>
      <c r="B31" s="3">
        <v>4641208</v>
      </c>
      <c r="C31" s="3">
        <v>2081246</v>
      </c>
      <c r="D31" s="3">
        <f t="shared" si="8"/>
        <v>6722454</v>
      </c>
      <c r="E31" s="3">
        <v>6722454</v>
      </c>
      <c r="F31" s="3">
        <v>6298074</v>
      </c>
      <c r="G31" s="10">
        <f t="shared" si="3"/>
        <v>0</v>
      </c>
    </row>
    <row r="32" spans="1:7" x14ac:dyDescent="0.25">
      <c r="A32" s="9" t="s">
        <v>34</v>
      </c>
      <c r="B32" s="3">
        <v>254966</v>
      </c>
      <c r="C32" s="3">
        <v>317422</v>
      </c>
      <c r="D32" s="3">
        <f t="shared" si="8"/>
        <v>572388</v>
      </c>
      <c r="E32" s="3">
        <v>357619</v>
      </c>
      <c r="F32" s="3">
        <v>357620</v>
      </c>
      <c r="G32" s="10">
        <f t="shared" si="3"/>
        <v>214769</v>
      </c>
    </row>
    <row r="33" spans="1:7" x14ac:dyDescent="0.25">
      <c r="A33" s="9" t="s">
        <v>35</v>
      </c>
      <c r="B33" s="3">
        <v>3593414</v>
      </c>
      <c r="C33" s="3">
        <v>2968882</v>
      </c>
      <c r="D33" s="3">
        <f t="shared" si="8"/>
        <v>6562296</v>
      </c>
      <c r="E33" s="3">
        <v>6562296</v>
      </c>
      <c r="F33" s="3">
        <v>5085060</v>
      </c>
      <c r="G33" s="10">
        <f t="shared" si="3"/>
        <v>0</v>
      </c>
    </row>
    <row r="34" spans="1:7" x14ac:dyDescent="0.25">
      <c r="A34" s="9" t="s">
        <v>36</v>
      </c>
      <c r="B34" s="3">
        <v>412527</v>
      </c>
      <c r="C34" s="3">
        <v>168920</v>
      </c>
      <c r="D34" s="3">
        <f t="shared" si="8"/>
        <v>581447</v>
      </c>
      <c r="E34" s="3">
        <v>581447</v>
      </c>
      <c r="F34" s="3">
        <v>527563</v>
      </c>
      <c r="G34" s="10">
        <f t="shared" si="3"/>
        <v>0</v>
      </c>
    </row>
    <row r="35" spans="1:7" x14ac:dyDescent="0.25">
      <c r="A35" s="9" t="s">
        <v>37</v>
      </c>
      <c r="B35" s="3">
        <v>0</v>
      </c>
      <c r="C35" s="3">
        <v>250229</v>
      </c>
      <c r="D35" s="3">
        <f t="shared" si="8"/>
        <v>250229</v>
      </c>
      <c r="E35" s="3">
        <v>250229</v>
      </c>
      <c r="F35" s="3">
        <v>250229</v>
      </c>
      <c r="G35" s="10">
        <f t="shared" si="3"/>
        <v>0</v>
      </c>
    </row>
    <row r="36" spans="1:7" x14ac:dyDescent="0.25">
      <c r="A36" s="9" t="s">
        <v>38</v>
      </c>
      <c r="B36" s="3">
        <v>0</v>
      </c>
      <c r="C36" s="3">
        <v>961185</v>
      </c>
      <c r="D36" s="3">
        <f t="shared" si="8"/>
        <v>961185</v>
      </c>
      <c r="E36" s="3">
        <v>961185</v>
      </c>
      <c r="F36" s="3">
        <v>933452</v>
      </c>
      <c r="G36" s="10">
        <f t="shared" si="3"/>
        <v>0</v>
      </c>
    </row>
    <row r="37" spans="1:7" x14ac:dyDescent="0.25">
      <c r="A37" s="9" t="s">
        <v>39</v>
      </c>
      <c r="B37" s="3">
        <v>31445</v>
      </c>
      <c r="C37" s="3">
        <v>1367496</v>
      </c>
      <c r="D37" s="3">
        <f t="shared" si="8"/>
        <v>1398941</v>
      </c>
      <c r="E37" s="3">
        <v>1398941</v>
      </c>
      <c r="F37" s="3">
        <v>1145598</v>
      </c>
      <c r="G37" s="10">
        <f t="shared" si="3"/>
        <v>0</v>
      </c>
    </row>
    <row r="38" spans="1:7" x14ac:dyDescent="0.25">
      <c r="A38" s="11" t="s">
        <v>40</v>
      </c>
      <c r="B38" s="2">
        <f>SUM(B39:B47)</f>
        <v>0</v>
      </c>
      <c r="C38" s="2">
        <f t="shared" ref="C38:G38" si="9">SUM(C39:C47)</f>
        <v>5065230</v>
      </c>
      <c r="D38" s="2">
        <f t="shared" si="9"/>
        <v>5065230</v>
      </c>
      <c r="E38" s="2">
        <f t="shared" si="9"/>
        <v>5065230</v>
      </c>
      <c r="F38" s="2">
        <f>SUM(F39:F47)</f>
        <v>2627623</v>
      </c>
      <c r="G38" s="7">
        <f t="shared" si="9"/>
        <v>0</v>
      </c>
    </row>
    <row r="39" spans="1:7" x14ac:dyDescent="0.25">
      <c r="A39" s="9" t="s">
        <v>41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10">
        <f>D39-E39</f>
        <v>0</v>
      </c>
    </row>
    <row r="40" spans="1:7" x14ac:dyDescent="0.25">
      <c r="A40" s="9" t="s">
        <v>42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10">
        <f t="shared" ref="G40:G47" si="10">D40-E40</f>
        <v>0</v>
      </c>
    </row>
    <row r="41" spans="1:7" x14ac:dyDescent="0.25">
      <c r="A41" s="9" t="s">
        <v>43</v>
      </c>
      <c r="B41" s="3">
        <v>0</v>
      </c>
      <c r="C41" s="3">
        <v>0</v>
      </c>
      <c r="D41" s="3">
        <f>+B41+C41</f>
        <v>0</v>
      </c>
      <c r="E41" s="3"/>
      <c r="F41" s="3"/>
      <c r="G41" s="10">
        <f t="shared" si="10"/>
        <v>0</v>
      </c>
    </row>
    <row r="42" spans="1:7" x14ac:dyDescent="0.25">
      <c r="A42" s="9" t="s">
        <v>44</v>
      </c>
      <c r="B42" s="3">
        <v>0</v>
      </c>
      <c r="C42" s="3">
        <v>1325715</v>
      </c>
      <c r="D42" s="3">
        <f>+B42+C42</f>
        <v>1325715</v>
      </c>
      <c r="E42" s="3">
        <v>1325715</v>
      </c>
      <c r="F42" s="3">
        <v>1325715</v>
      </c>
      <c r="G42" s="10">
        <f t="shared" si="10"/>
        <v>0</v>
      </c>
    </row>
    <row r="43" spans="1:7" x14ac:dyDescent="0.25">
      <c r="A43" s="9" t="s">
        <v>45</v>
      </c>
      <c r="B43" s="3">
        <v>0</v>
      </c>
      <c r="C43" s="3">
        <v>3739515</v>
      </c>
      <c r="D43" s="3">
        <f>+B43+C43</f>
        <v>3739515</v>
      </c>
      <c r="E43" s="3">
        <v>3739515</v>
      </c>
      <c r="F43" s="3">
        <v>1301908</v>
      </c>
      <c r="G43" s="10">
        <f t="shared" si="10"/>
        <v>0</v>
      </c>
    </row>
    <row r="44" spans="1:7" x14ac:dyDescent="0.25">
      <c r="A44" s="9" t="s">
        <v>46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10">
        <f t="shared" si="10"/>
        <v>0</v>
      </c>
    </row>
    <row r="45" spans="1:7" x14ac:dyDescent="0.25">
      <c r="A45" s="9" t="s">
        <v>47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10">
        <f t="shared" si="10"/>
        <v>0</v>
      </c>
    </row>
    <row r="46" spans="1:7" x14ac:dyDescent="0.25">
      <c r="A46" s="9" t="s">
        <v>48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10">
        <f t="shared" si="10"/>
        <v>0</v>
      </c>
    </row>
    <row r="47" spans="1:7" x14ac:dyDescent="0.25">
      <c r="A47" s="9" t="s">
        <v>49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10">
        <f t="shared" si="10"/>
        <v>0</v>
      </c>
    </row>
    <row r="48" spans="1:7" x14ac:dyDescent="0.25">
      <c r="A48" s="11" t="s">
        <v>50</v>
      </c>
      <c r="B48" s="2">
        <f>SUM(B49:B57)</f>
        <v>0</v>
      </c>
      <c r="C48" s="2">
        <f t="shared" ref="C48:G48" si="11">SUM(C49:C57)</f>
        <v>2776316</v>
      </c>
      <c r="D48" s="2">
        <f t="shared" si="11"/>
        <v>2776316</v>
      </c>
      <c r="E48" s="2">
        <f t="shared" si="11"/>
        <v>2776316</v>
      </c>
      <c r="F48" s="2">
        <f t="shared" si="11"/>
        <v>700772</v>
      </c>
      <c r="G48" s="7">
        <f t="shared" si="11"/>
        <v>0</v>
      </c>
    </row>
    <row r="49" spans="1:7" x14ac:dyDescent="0.25">
      <c r="A49" s="9" t="s">
        <v>51</v>
      </c>
      <c r="B49" s="3">
        <v>0</v>
      </c>
      <c r="C49" s="3">
        <v>1772822</v>
      </c>
      <c r="D49" s="3">
        <f>+B49+C49</f>
        <v>1772822</v>
      </c>
      <c r="E49" s="3">
        <v>1772822</v>
      </c>
      <c r="F49" s="3">
        <v>365358</v>
      </c>
      <c r="G49" s="10">
        <f>D49-E49</f>
        <v>0</v>
      </c>
    </row>
    <row r="50" spans="1:7" x14ac:dyDescent="0.25">
      <c r="A50" s="9" t="s">
        <v>52</v>
      </c>
      <c r="B50" s="3">
        <v>0</v>
      </c>
      <c r="C50" s="3">
        <v>217212</v>
      </c>
      <c r="D50" s="3">
        <f t="shared" ref="D50:D57" si="12">+B50+C50</f>
        <v>217212</v>
      </c>
      <c r="E50" s="3">
        <v>217212</v>
      </c>
      <c r="F50" s="3">
        <v>93977</v>
      </c>
      <c r="G50" s="10">
        <f t="shared" ref="G50:G57" si="13">D50-E50</f>
        <v>0</v>
      </c>
    </row>
    <row r="51" spans="1:7" x14ac:dyDescent="0.25">
      <c r="A51" s="9" t="s">
        <v>53</v>
      </c>
      <c r="B51" s="3">
        <v>0</v>
      </c>
      <c r="C51" s="3">
        <v>195380</v>
      </c>
      <c r="D51" s="3">
        <f t="shared" si="12"/>
        <v>195380</v>
      </c>
      <c r="E51" s="3">
        <v>195380</v>
      </c>
      <c r="F51" s="3">
        <v>127156</v>
      </c>
      <c r="G51" s="10">
        <f t="shared" si="13"/>
        <v>0</v>
      </c>
    </row>
    <row r="52" spans="1:7" x14ac:dyDescent="0.25">
      <c r="A52" s="9" t="s">
        <v>54</v>
      </c>
      <c r="B52" s="3">
        <v>0</v>
      </c>
      <c r="C52" s="3"/>
      <c r="D52" s="3">
        <f t="shared" si="12"/>
        <v>0</v>
      </c>
      <c r="E52" s="3">
        <v>0</v>
      </c>
      <c r="F52" s="3">
        <v>0</v>
      </c>
      <c r="G52" s="10">
        <f t="shared" si="13"/>
        <v>0</v>
      </c>
    </row>
    <row r="53" spans="1:7" x14ac:dyDescent="0.25">
      <c r="A53" s="9" t="s">
        <v>55</v>
      </c>
      <c r="B53" s="3">
        <v>0</v>
      </c>
      <c r="C53" s="3">
        <v>0</v>
      </c>
      <c r="D53" s="3">
        <f t="shared" si="12"/>
        <v>0</v>
      </c>
      <c r="E53" s="3">
        <v>0</v>
      </c>
      <c r="F53" s="3">
        <v>0</v>
      </c>
      <c r="G53" s="10">
        <f t="shared" si="13"/>
        <v>0</v>
      </c>
    </row>
    <row r="54" spans="1:7" x14ac:dyDescent="0.25">
      <c r="A54" s="9" t="s">
        <v>56</v>
      </c>
      <c r="B54" s="3">
        <v>0</v>
      </c>
      <c r="C54" s="3">
        <v>590902</v>
      </c>
      <c r="D54" s="3">
        <f t="shared" si="12"/>
        <v>590902</v>
      </c>
      <c r="E54" s="3">
        <v>590902</v>
      </c>
      <c r="F54" s="3">
        <v>114281</v>
      </c>
      <c r="G54" s="10">
        <f t="shared" si="13"/>
        <v>0</v>
      </c>
    </row>
    <row r="55" spans="1:7" x14ac:dyDescent="0.25">
      <c r="A55" s="9" t="s">
        <v>57</v>
      </c>
      <c r="B55" s="3">
        <v>0</v>
      </c>
      <c r="C55" s="3">
        <v>0</v>
      </c>
      <c r="D55" s="3">
        <f t="shared" si="12"/>
        <v>0</v>
      </c>
      <c r="E55" s="3">
        <v>0</v>
      </c>
      <c r="F55" s="3">
        <v>0</v>
      </c>
      <c r="G55" s="10">
        <f t="shared" si="13"/>
        <v>0</v>
      </c>
    </row>
    <row r="56" spans="1:7" x14ac:dyDescent="0.25">
      <c r="A56" s="9" t="s">
        <v>58</v>
      </c>
      <c r="B56" s="3">
        <v>0</v>
      </c>
      <c r="C56" s="3">
        <v>0</v>
      </c>
      <c r="D56" s="3">
        <f t="shared" si="12"/>
        <v>0</v>
      </c>
      <c r="E56" s="3">
        <v>0</v>
      </c>
      <c r="F56" s="3">
        <v>0</v>
      </c>
      <c r="G56" s="10">
        <f t="shared" si="13"/>
        <v>0</v>
      </c>
    </row>
    <row r="57" spans="1:7" x14ac:dyDescent="0.25">
      <c r="A57" s="9" t="s">
        <v>59</v>
      </c>
      <c r="B57" s="3">
        <v>0</v>
      </c>
      <c r="C57" s="3">
        <v>0</v>
      </c>
      <c r="D57" s="3">
        <f t="shared" si="12"/>
        <v>0</v>
      </c>
      <c r="E57" s="3">
        <v>0</v>
      </c>
      <c r="F57" s="3">
        <v>0</v>
      </c>
      <c r="G57" s="10">
        <f t="shared" si="13"/>
        <v>0</v>
      </c>
    </row>
    <row r="58" spans="1:7" x14ac:dyDescent="0.25">
      <c r="A58" s="11" t="s">
        <v>60</v>
      </c>
      <c r="B58" s="3">
        <f>SUM(B59:B61)</f>
        <v>0</v>
      </c>
      <c r="C58" s="3">
        <f t="shared" ref="C58:G58" si="14">SUM(C59:C61)</f>
        <v>0</v>
      </c>
      <c r="D58" s="3">
        <f t="shared" si="14"/>
        <v>0</v>
      </c>
      <c r="E58" s="3">
        <f t="shared" si="14"/>
        <v>0</v>
      </c>
      <c r="F58" s="3">
        <f t="shared" si="14"/>
        <v>0</v>
      </c>
      <c r="G58" s="10">
        <f t="shared" si="14"/>
        <v>0</v>
      </c>
    </row>
    <row r="59" spans="1:7" x14ac:dyDescent="0.25">
      <c r="A59" s="9" t="s">
        <v>61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10">
        <f>D59-E59</f>
        <v>0</v>
      </c>
    </row>
    <row r="60" spans="1:7" x14ac:dyDescent="0.25">
      <c r="A60" s="9" t="s">
        <v>62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10">
        <f t="shared" ref="G60:G61" si="15">D60-E60</f>
        <v>0</v>
      </c>
    </row>
    <row r="61" spans="1:7" x14ac:dyDescent="0.25">
      <c r="A61" s="9" t="s">
        <v>63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10">
        <f t="shared" si="15"/>
        <v>0</v>
      </c>
    </row>
    <row r="62" spans="1:7" x14ac:dyDescent="0.25">
      <c r="A62" s="11" t="s">
        <v>64</v>
      </c>
      <c r="B62" s="3">
        <f>SUM(B63:B67,B69:B70)</f>
        <v>0</v>
      </c>
      <c r="C62" s="3">
        <f t="shared" ref="C62:G62" si="16">SUM(C63:C67,C69:C70)</f>
        <v>0</v>
      </c>
      <c r="D62" s="3">
        <f t="shared" si="16"/>
        <v>0</v>
      </c>
      <c r="E62" s="3">
        <f t="shared" si="16"/>
        <v>0</v>
      </c>
      <c r="F62" s="3">
        <f t="shared" si="16"/>
        <v>0</v>
      </c>
      <c r="G62" s="10">
        <f t="shared" si="16"/>
        <v>0</v>
      </c>
    </row>
    <row r="63" spans="1:7" x14ac:dyDescent="0.25">
      <c r="A63" s="9" t="s">
        <v>65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10">
        <f>D63-E63</f>
        <v>0</v>
      </c>
    </row>
    <row r="64" spans="1:7" x14ac:dyDescent="0.25">
      <c r="A64" s="9" t="s">
        <v>66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10">
        <f t="shared" ref="G64:G70" si="17">D64-E64</f>
        <v>0</v>
      </c>
    </row>
    <row r="65" spans="1:7" x14ac:dyDescent="0.25">
      <c r="A65" s="9" t="s">
        <v>67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10">
        <f t="shared" si="17"/>
        <v>0</v>
      </c>
    </row>
    <row r="66" spans="1:7" x14ac:dyDescent="0.25">
      <c r="A66" s="9" t="s">
        <v>68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10">
        <f t="shared" si="17"/>
        <v>0</v>
      </c>
    </row>
    <row r="67" spans="1:7" x14ac:dyDescent="0.25">
      <c r="A67" s="9" t="s">
        <v>69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10">
        <f t="shared" si="17"/>
        <v>0</v>
      </c>
    </row>
    <row r="68" spans="1:7" x14ac:dyDescent="0.25">
      <c r="A68" s="9" t="s">
        <v>70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10">
        <f t="shared" si="17"/>
        <v>0</v>
      </c>
    </row>
    <row r="69" spans="1:7" x14ac:dyDescent="0.25">
      <c r="A69" s="9" t="s">
        <v>71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10">
        <f t="shared" si="17"/>
        <v>0</v>
      </c>
    </row>
    <row r="70" spans="1:7" x14ac:dyDescent="0.25">
      <c r="A70" s="9" t="s">
        <v>72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10">
        <f t="shared" si="17"/>
        <v>0</v>
      </c>
    </row>
    <row r="71" spans="1:7" x14ac:dyDescent="0.25">
      <c r="A71" s="11" t="s">
        <v>73</v>
      </c>
      <c r="B71" s="3">
        <f>SUM(B72:B74)</f>
        <v>0</v>
      </c>
      <c r="C71" s="3">
        <f t="shared" ref="C71:G71" si="18">SUM(C72:C74)</f>
        <v>0</v>
      </c>
      <c r="D71" s="3">
        <f t="shared" si="18"/>
        <v>0</v>
      </c>
      <c r="E71" s="3">
        <f t="shared" si="18"/>
        <v>0</v>
      </c>
      <c r="F71" s="3">
        <f t="shared" si="18"/>
        <v>0</v>
      </c>
      <c r="G71" s="10">
        <f t="shared" si="18"/>
        <v>0</v>
      </c>
    </row>
    <row r="72" spans="1:7" x14ac:dyDescent="0.25">
      <c r="A72" s="9" t="s">
        <v>74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10">
        <f>D72-E72</f>
        <v>0</v>
      </c>
    </row>
    <row r="73" spans="1:7" x14ac:dyDescent="0.25">
      <c r="A73" s="9" t="s">
        <v>75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10">
        <f t="shared" ref="G73:G74" si="19">D73-E73</f>
        <v>0</v>
      </c>
    </row>
    <row r="74" spans="1:7" x14ac:dyDescent="0.25">
      <c r="A74" s="9" t="s">
        <v>76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10">
        <f t="shared" si="19"/>
        <v>0</v>
      </c>
    </row>
    <row r="75" spans="1:7" x14ac:dyDescent="0.25">
      <c r="A75" s="11" t="s">
        <v>77</v>
      </c>
      <c r="B75" s="3">
        <f>SUM(B76:B82)</f>
        <v>0</v>
      </c>
      <c r="C75" s="2">
        <f t="shared" ref="C75:G75" si="20">SUM(C76:C82)</f>
        <v>1335859</v>
      </c>
      <c r="D75" s="2">
        <f t="shared" si="20"/>
        <v>1335859</v>
      </c>
      <c r="E75" s="2">
        <f t="shared" si="20"/>
        <v>1335859</v>
      </c>
      <c r="F75" s="2">
        <f t="shared" si="20"/>
        <v>1335859</v>
      </c>
      <c r="G75" s="10">
        <f t="shared" si="20"/>
        <v>0</v>
      </c>
    </row>
    <row r="76" spans="1:7" x14ac:dyDescent="0.25">
      <c r="A76" s="9" t="s">
        <v>78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10">
        <f>D76-E76</f>
        <v>0</v>
      </c>
    </row>
    <row r="77" spans="1:7" x14ac:dyDescent="0.25">
      <c r="A77" s="9" t="s">
        <v>79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10">
        <f t="shared" ref="G77:G82" si="21">D77-E77</f>
        <v>0</v>
      </c>
    </row>
    <row r="78" spans="1:7" x14ac:dyDescent="0.25">
      <c r="A78" s="9" t="s">
        <v>80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10">
        <f t="shared" si="21"/>
        <v>0</v>
      </c>
    </row>
    <row r="79" spans="1:7" x14ac:dyDescent="0.25">
      <c r="A79" s="9" t="s">
        <v>81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10">
        <f t="shared" si="21"/>
        <v>0</v>
      </c>
    </row>
    <row r="80" spans="1:7" x14ac:dyDescent="0.25">
      <c r="A80" s="9" t="s">
        <v>82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10">
        <f t="shared" si="21"/>
        <v>0</v>
      </c>
    </row>
    <row r="81" spans="1:7" x14ac:dyDescent="0.25">
      <c r="A81" s="9" t="s">
        <v>83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10">
        <f t="shared" si="21"/>
        <v>0</v>
      </c>
    </row>
    <row r="82" spans="1:7" x14ac:dyDescent="0.25">
      <c r="A82" s="9" t="s">
        <v>84</v>
      </c>
      <c r="B82" s="3">
        <v>0</v>
      </c>
      <c r="C82" s="3">
        <v>1335859</v>
      </c>
      <c r="D82" s="3">
        <f>+B82+C82</f>
        <v>1335859</v>
      </c>
      <c r="E82" s="3">
        <v>1335859</v>
      </c>
      <c r="F82" s="3">
        <v>1335859</v>
      </c>
      <c r="G82" s="10">
        <f t="shared" si="21"/>
        <v>0</v>
      </c>
    </row>
    <row r="83" spans="1:7" x14ac:dyDescent="0.25">
      <c r="A83" s="12"/>
      <c r="B83" s="4"/>
      <c r="C83" s="4"/>
      <c r="D83" s="4"/>
      <c r="E83" s="4"/>
      <c r="F83" s="4"/>
      <c r="G83" s="13"/>
    </row>
    <row r="84" spans="1:7" x14ac:dyDescent="0.25">
      <c r="A84" s="14" t="s">
        <v>85</v>
      </c>
      <c r="B84" s="2">
        <f>SUM(B85,B93,B103,B113,B123,B133,B137,B146,B150)</f>
        <v>0</v>
      </c>
      <c r="C84" s="2">
        <f t="shared" ref="C84:G84" si="22">SUM(C85,C93,C103,C113,C123,C133,C137,C146,C150)</f>
        <v>0</v>
      </c>
      <c r="D84" s="2">
        <f t="shared" si="22"/>
        <v>0</v>
      </c>
      <c r="E84" s="2">
        <f t="shared" si="22"/>
        <v>0</v>
      </c>
      <c r="F84" s="2">
        <f t="shared" si="22"/>
        <v>0</v>
      </c>
      <c r="G84" s="7">
        <f t="shared" si="22"/>
        <v>0</v>
      </c>
    </row>
    <row r="85" spans="1:7" x14ac:dyDescent="0.25">
      <c r="A85" s="8" t="s">
        <v>12</v>
      </c>
      <c r="B85" s="3">
        <f>SUM(B86:B92)</f>
        <v>0</v>
      </c>
      <c r="C85" s="3">
        <f t="shared" ref="C85:F85" si="23">SUM(C86:C92)</f>
        <v>0</v>
      </c>
      <c r="D85" s="3">
        <f t="shared" si="23"/>
        <v>0</v>
      </c>
      <c r="E85" s="3">
        <f t="shared" si="23"/>
        <v>0</v>
      </c>
      <c r="F85" s="3">
        <f t="shared" si="23"/>
        <v>0</v>
      </c>
      <c r="G85" s="10">
        <f>SUM(G86:G92)</f>
        <v>0</v>
      </c>
    </row>
    <row r="86" spans="1:7" x14ac:dyDescent="0.25">
      <c r="A86" s="9" t="s">
        <v>13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10">
        <f>D86-E86</f>
        <v>0</v>
      </c>
    </row>
    <row r="87" spans="1:7" x14ac:dyDescent="0.25">
      <c r="A87" s="9" t="s">
        <v>14</v>
      </c>
      <c r="B87" s="3">
        <v>0</v>
      </c>
      <c r="C87" s="3">
        <v>0</v>
      </c>
      <c r="D87" s="3">
        <f t="shared" ref="D87:D91" si="24">+B87+C87</f>
        <v>0</v>
      </c>
      <c r="E87" s="3">
        <v>0</v>
      </c>
      <c r="F87" s="3">
        <v>0</v>
      </c>
      <c r="G87" s="10">
        <f t="shared" ref="G87:G92" si="25">D87-E87</f>
        <v>0</v>
      </c>
    </row>
    <row r="88" spans="1:7" x14ac:dyDescent="0.25">
      <c r="A88" s="9" t="s">
        <v>15</v>
      </c>
      <c r="B88" s="3">
        <v>0</v>
      </c>
      <c r="C88" s="3">
        <v>0</v>
      </c>
      <c r="D88" s="3">
        <f t="shared" si="24"/>
        <v>0</v>
      </c>
      <c r="E88" s="3">
        <v>0</v>
      </c>
      <c r="F88" s="3">
        <v>0</v>
      </c>
      <c r="G88" s="10">
        <f t="shared" si="25"/>
        <v>0</v>
      </c>
    </row>
    <row r="89" spans="1:7" x14ac:dyDescent="0.25">
      <c r="A89" s="9" t="s">
        <v>16</v>
      </c>
      <c r="B89" s="3">
        <v>0</v>
      </c>
      <c r="C89" s="3">
        <v>0</v>
      </c>
      <c r="D89" s="3">
        <f t="shared" si="24"/>
        <v>0</v>
      </c>
      <c r="E89" s="3">
        <v>0</v>
      </c>
      <c r="F89" s="3">
        <v>0</v>
      </c>
      <c r="G89" s="10">
        <f t="shared" si="25"/>
        <v>0</v>
      </c>
    </row>
    <row r="90" spans="1:7" x14ac:dyDescent="0.25">
      <c r="A90" s="9" t="s">
        <v>17</v>
      </c>
      <c r="B90" s="3">
        <v>0</v>
      </c>
      <c r="C90" s="3">
        <v>0</v>
      </c>
      <c r="D90" s="3">
        <f t="shared" si="24"/>
        <v>0</v>
      </c>
      <c r="E90" s="3">
        <v>0</v>
      </c>
      <c r="F90" s="3">
        <v>0</v>
      </c>
      <c r="G90" s="10">
        <f t="shared" si="25"/>
        <v>0</v>
      </c>
    </row>
    <row r="91" spans="1:7" x14ac:dyDescent="0.25">
      <c r="A91" s="9" t="s">
        <v>18</v>
      </c>
      <c r="B91" s="3">
        <v>0</v>
      </c>
      <c r="C91" s="3">
        <v>0</v>
      </c>
      <c r="D91" s="3">
        <f t="shared" si="24"/>
        <v>0</v>
      </c>
      <c r="E91" s="3">
        <v>0</v>
      </c>
      <c r="F91" s="3">
        <v>0</v>
      </c>
      <c r="G91" s="10">
        <f t="shared" si="25"/>
        <v>0</v>
      </c>
    </row>
    <row r="92" spans="1:7" x14ac:dyDescent="0.25">
      <c r="A92" s="9" t="s">
        <v>19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10">
        <f t="shared" si="25"/>
        <v>0</v>
      </c>
    </row>
    <row r="93" spans="1:7" x14ac:dyDescent="0.25">
      <c r="A93" s="11" t="s">
        <v>20</v>
      </c>
      <c r="B93" s="3">
        <f>SUM(B94:B102)</f>
        <v>0</v>
      </c>
      <c r="C93" s="3">
        <f t="shared" ref="C93:G93" si="26">SUM(C94:C102)</f>
        <v>0</v>
      </c>
      <c r="D93" s="3">
        <f t="shared" si="26"/>
        <v>0</v>
      </c>
      <c r="E93" s="3">
        <f t="shared" si="26"/>
        <v>0</v>
      </c>
      <c r="F93" s="3">
        <f t="shared" si="26"/>
        <v>0</v>
      </c>
      <c r="G93" s="10">
        <f t="shared" si="26"/>
        <v>0</v>
      </c>
    </row>
    <row r="94" spans="1:7" x14ac:dyDescent="0.25">
      <c r="A94" s="9" t="s">
        <v>21</v>
      </c>
      <c r="B94" s="3">
        <v>0</v>
      </c>
      <c r="C94" s="3">
        <v>0</v>
      </c>
      <c r="D94" s="3">
        <f>+B94+C94</f>
        <v>0</v>
      </c>
      <c r="E94" s="3">
        <v>0</v>
      </c>
      <c r="F94" s="3">
        <v>0</v>
      </c>
      <c r="G94" s="10">
        <f>D94-E94</f>
        <v>0</v>
      </c>
    </row>
    <row r="95" spans="1:7" x14ac:dyDescent="0.25">
      <c r="A95" s="9" t="s">
        <v>22</v>
      </c>
      <c r="B95" s="3">
        <v>0</v>
      </c>
      <c r="C95" s="3">
        <v>0</v>
      </c>
      <c r="D95" s="3">
        <f t="shared" ref="D95:D102" si="27">+B95+C95</f>
        <v>0</v>
      </c>
      <c r="E95" s="3">
        <v>0</v>
      </c>
      <c r="F95" s="3">
        <v>0</v>
      </c>
      <c r="G95" s="10">
        <f t="shared" ref="G95:G102" si="28">D95-E95</f>
        <v>0</v>
      </c>
    </row>
    <row r="96" spans="1:7" x14ac:dyDescent="0.25">
      <c r="A96" s="9" t="s">
        <v>23</v>
      </c>
      <c r="B96" s="3">
        <v>0</v>
      </c>
      <c r="C96" s="3">
        <v>0</v>
      </c>
      <c r="D96" s="3">
        <f t="shared" si="27"/>
        <v>0</v>
      </c>
      <c r="E96" s="3">
        <v>0</v>
      </c>
      <c r="F96" s="3">
        <v>0</v>
      </c>
      <c r="G96" s="10">
        <f t="shared" si="28"/>
        <v>0</v>
      </c>
    </row>
    <row r="97" spans="1:7" x14ac:dyDescent="0.25">
      <c r="A97" s="9" t="s">
        <v>24</v>
      </c>
      <c r="B97" s="3">
        <v>0</v>
      </c>
      <c r="C97" s="3">
        <v>0</v>
      </c>
      <c r="D97" s="3">
        <f t="shared" si="27"/>
        <v>0</v>
      </c>
      <c r="E97" s="3">
        <v>0</v>
      </c>
      <c r="F97" s="3">
        <v>0</v>
      </c>
      <c r="G97" s="10">
        <f t="shared" si="28"/>
        <v>0</v>
      </c>
    </row>
    <row r="98" spans="1:7" x14ac:dyDescent="0.25">
      <c r="A98" s="15" t="s">
        <v>25</v>
      </c>
      <c r="B98" s="3">
        <v>0</v>
      </c>
      <c r="C98" s="3">
        <v>0</v>
      </c>
      <c r="D98" s="3">
        <f t="shared" si="27"/>
        <v>0</v>
      </c>
      <c r="E98" s="3">
        <v>0</v>
      </c>
      <c r="F98" s="3">
        <v>0</v>
      </c>
      <c r="G98" s="10">
        <f t="shared" si="28"/>
        <v>0</v>
      </c>
    </row>
    <row r="99" spans="1:7" x14ac:dyDescent="0.25">
      <c r="A99" s="9" t="s">
        <v>26</v>
      </c>
      <c r="B99" s="3">
        <v>0</v>
      </c>
      <c r="C99" s="3">
        <v>0</v>
      </c>
      <c r="D99" s="3">
        <f t="shared" si="27"/>
        <v>0</v>
      </c>
      <c r="E99" s="3">
        <v>0</v>
      </c>
      <c r="F99" s="3">
        <v>0</v>
      </c>
      <c r="G99" s="10">
        <f t="shared" si="28"/>
        <v>0</v>
      </c>
    </row>
    <row r="100" spans="1:7" x14ac:dyDescent="0.25">
      <c r="A100" s="9" t="s">
        <v>27</v>
      </c>
      <c r="B100" s="3">
        <v>0</v>
      </c>
      <c r="C100" s="3">
        <v>0</v>
      </c>
      <c r="D100" s="3">
        <f t="shared" si="27"/>
        <v>0</v>
      </c>
      <c r="E100" s="3">
        <v>0</v>
      </c>
      <c r="F100" s="3">
        <v>0</v>
      </c>
      <c r="G100" s="10">
        <f t="shared" si="28"/>
        <v>0</v>
      </c>
    </row>
    <row r="101" spans="1:7" x14ac:dyDescent="0.25">
      <c r="A101" s="9" t="s">
        <v>28</v>
      </c>
      <c r="B101" s="3">
        <v>0</v>
      </c>
      <c r="C101" s="3">
        <v>0</v>
      </c>
      <c r="D101" s="3">
        <f t="shared" si="27"/>
        <v>0</v>
      </c>
      <c r="E101" s="3">
        <v>0</v>
      </c>
      <c r="F101" s="3">
        <v>0</v>
      </c>
      <c r="G101" s="10">
        <f t="shared" si="28"/>
        <v>0</v>
      </c>
    </row>
    <row r="102" spans="1:7" x14ac:dyDescent="0.25">
      <c r="A102" s="9" t="s">
        <v>29</v>
      </c>
      <c r="B102" s="3">
        <v>0</v>
      </c>
      <c r="C102" s="3"/>
      <c r="D102" s="3">
        <f t="shared" si="27"/>
        <v>0</v>
      </c>
      <c r="E102" s="3">
        <v>0</v>
      </c>
      <c r="F102" s="3">
        <v>0</v>
      </c>
      <c r="G102" s="10">
        <f t="shared" si="28"/>
        <v>0</v>
      </c>
    </row>
    <row r="103" spans="1:7" x14ac:dyDescent="0.25">
      <c r="A103" s="11" t="s">
        <v>30</v>
      </c>
      <c r="B103" s="3">
        <f>SUM(B104:B112)</f>
        <v>0</v>
      </c>
      <c r="C103" s="3">
        <f>SUM(C104:C112)</f>
        <v>0</v>
      </c>
      <c r="D103" s="3">
        <f t="shared" ref="D103:G103" si="29">SUM(D104:D112)</f>
        <v>0</v>
      </c>
      <c r="E103" s="3">
        <f t="shared" si="29"/>
        <v>0</v>
      </c>
      <c r="F103" s="3">
        <f t="shared" si="29"/>
        <v>0</v>
      </c>
      <c r="G103" s="10">
        <f t="shared" si="29"/>
        <v>0</v>
      </c>
    </row>
    <row r="104" spans="1:7" x14ac:dyDescent="0.25">
      <c r="A104" s="9" t="s">
        <v>31</v>
      </c>
      <c r="B104" s="3">
        <v>0</v>
      </c>
      <c r="C104" s="3">
        <v>0</v>
      </c>
      <c r="D104" s="3">
        <f>+B104+C104</f>
        <v>0</v>
      </c>
      <c r="E104" s="3">
        <v>0</v>
      </c>
      <c r="F104" s="3">
        <v>0</v>
      </c>
      <c r="G104" s="10">
        <f>D104-E104</f>
        <v>0</v>
      </c>
    </row>
    <row r="105" spans="1:7" x14ac:dyDescent="0.25">
      <c r="A105" s="9" t="s">
        <v>32</v>
      </c>
      <c r="B105" s="3">
        <v>0</v>
      </c>
      <c r="C105" s="3">
        <v>0</v>
      </c>
      <c r="D105" s="3">
        <f t="shared" ref="D105:D111" si="30">+B105+C105</f>
        <v>0</v>
      </c>
      <c r="E105" s="3">
        <v>0</v>
      </c>
      <c r="F105" s="3">
        <v>0</v>
      </c>
      <c r="G105" s="10">
        <f t="shared" ref="G105:G112" si="31">D105-E105</f>
        <v>0</v>
      </c>
    </row>
    <row r="106" spans="1:7" x14ac:dyDescent="0.25">
      <c r="A106" s="9" t="s">
        <v>33</v>
      </c>
      <c r="B106" s="3">
        <v>0</v>
      </c>
      <c r="C106" s="3">
        <v>0</v>
      </c>
      <c r="D106" s="3">
        <f t="shared" si="30"/>
        <v>0</v>
      </c>
      <c r="E106" s="3">
        <v>0</v>
      </c>
      <c r="F106" s="3">
        <v>0</v>
      </c>
      <c r="G106" s="10">
        <f t="shared" si="31"/>
        <v>0</v>
      </c>
    </row>
    <row r="107" spans="1:7" x14ac:dyDescent="0.25">
      <c r="A107" s="9" t="s">
        <v>34</v>
      </c>
      <c r="B107" s="3">
        <v>0</v>
      </c>
      <c r="C107" s="3">
        <v>0</v>
      </c>
      <c r="D107" s="3">
        <f t="shared" si="30"/>
        <v>0</v>
      </c>
      <c r="E107" s="3">
        <v>0</v>
      </c>
      <c r="F107" s="3">
        <v>0</v>
      </c>
      <c r="G107" s="10">
        <f t="shared" si="31"/>
        <v>0</v>
      </c>
    </row>
    <row r="108" spans="1:7" x14ac:dyDescent="0.25">
      <c r="A108" s="9" t="s">
        <v>35</v>
      </c>
      <c r="B108" s="3">
        <v>0</v>
      </c>
      <c r="C108" s="3">
        <v>0</v>
      </c>
      <c r="D108" s="3">
        <f t="shared" si="30"/>
        <v>0</v>
      </c>
      <c r="E108" s="3">
        <v>0</v>
      </c>
      <c r="F108" s="3">
        <v>0</v>
      </c>
      <c r="G108" s="10">
        <f t="shared" si="31"/>
        <v>0</v>
      </c>
    </row>
    <row r="109" spans="1:7" x14ac:dyDescent="0.25">
      <c r="A109" s="9" t="s">
        <v>36</v>
      </c>
      <c r="B109" s="3">
        <v>0</v>
      </c>
      <c r="C109" s="3">
        <v>0</v>
      </c>
      <c r="D109" s="3">
        <f t="shared" si="30"/>
        <v>0</v>
      </c>
      <c r="E109" s="3">
        <v>0</v>
      </c>
      <c r="F109" s="3">
        <v>0</v>
      </c>
      <c r="G109" s="10">
        <f t="shared" si="31"/>
        <v>0</v>
      </c>
    </row>
    <row r="110" spans="1:7" x14ac:dyDescent="0.25">
      <c r="A110" s="9" t="s">
        <v>37</v>
      </c>
      <c r="B110" s="3">
        <v>0</v>
      </c>
      <c r="C110" s="3">
        <v>0</v>
      </c>
      <c r="D110" s="3">
        <f t="shared" si="30"/>
        <v>0</v>
      </c>
      <c r="E110" s="3">
        <v>0</v>
      </c>
      <c r="F110" s="3">
        <v>0</v>
      </c>
      <c r="G110" s="10">
        <f t="shared" si="31"/>
        <v>0</v>
      </c>
    </row>
    <row r="111" spans="1:7" x14ac:dyDescent="0.25">
      <c r="A111" s="9" t="s">
        <v>38</v>
      </c>
      <c r="B111" s="3">
        <v>0</v>
      </c>
      <c r="C111" s="3">
        <v>0</v>
      </c>
      <c r="D111" s="3">
        <f t="shared" si="30"/>
        <v>0</v>
      </c>
      <c r="E111" s="3">
        <v>0</v>
      </c>
      <c r="F111" s="3">
        <v>0</v>
      </c>
      <c r="G111" s="10">
        <f t="shared" si="31"/>
        <v>0</v>
      </c>
    </row>
    <row r="112" spans="1:7" x14ac:dyDescent="0.25">
      <c r="A112" s="9" t="s">
        <v>39</v>
      </c>
      <c r="B112" s="3">
        <v>0</v>
      </c>
      <c r="C112" s="3">
        <v>0</v>
      </c>
      <c r="D112" s="3">
        <f>+B112+C112</f>
        <v>0</v>
      </c>
      <c r="E112" s="3">
        <v>0</v>
      </c>
      <c r="F112" s="3">
        <v>0</v>
      </c>
      <c r="G112" s="10">
        <f t="shared" si="31"/>
        <v>0</v>
      </c>
    </row>
    <row r="113" spans="1:7" x14ac:dyDescent="0.25">
      <c r="A113" s="11" t="s">
        <v>40</v>
      </c>
      <c r="B113" s="3">
        <f>SUM(B114:B122)</f>
        <v>0</v>
      </c>
      <c r="C113" s="3">
        <f t="shared" ref="C113:G113" si="32">SUM(C114:C122)</f>
        <v>0</v>
      </c>
      <c r="D113" s="3">
        <f t="shared" si="32"/>
        <v>0</v>
      </c>
      <c r="E113" s="3">
        <f t="shared" si="32"/>
        <v>0</v>
      </c>
      <c r="F113" s="3">
        <f t="shared" si="32"/>
        <v>0</v>
      </c>
      <c r="G113" s="10">
        <f t="shared" si="32"/>
        <v>0</v>
      </c>
    </row>
    <row r="114" spans="1:7" x14ac:dyDescent="0.25">
      <c r="A114" s="9" t="s">
        <v>41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10">
        <f>D114-E114</f>
        <v>0</v>
      </c>
    </row>
    <row r="115" spans="1:7" x14ac:dyDescent="0.25">
      <c r="A115" s="9" t="s">
        <v>42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10">
        <f t="shared" ref="G115:G122" si="33">D115-E115</f>
        <v>0</v>
      </c>
    </row>
    <row r="116" spans="1:7" x14ac:dyDescent="0.25">
      <c r="A116" s="9" t="s">
        <v>43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10">
        <f t="shared" si="33"/>
        <v>0</v>
      </c>
    </row>
    <row r="117" spans="1:7" x14ac:dyDescent="0.25">
      <c r="A117" s="9" t="s">
        <v>44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10">
        <f t="shared" si="33"/>
        <v>0</v>
      </c>
    </row>
    <row r="118" spans="1:7" x14ac:dyDescent="0.25">
      <c r="A118" s="9" t="s">
        <v>45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10">
        <f t="shared" si="33"/>
        <v>0</v>
      </c>
    </row>
    <row r="119" spans="1:7" ht="15.75" thickBot="1" x14ac:dyDescent="0.3">
      <c r="A119" s="23" t="s">
        <v>46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5">
        <f t="shared" si="33"/>
        <v>0</v>
      </c>
    </row>
    <row r="120" spans="1:7" x14ac:dyDescent="0.25">
      <c r="A120" s="9" t="s">
        <v>47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10">
        <f t="shared" si="33"/>
        <v>0</v>
      </c>
    </row>
    <row r="121" spans="1:7" x14ac:dyDescent="0.25">
      <c r="A121" s="9" t="s">
        <v>48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10">
        <f t="shared" si="33"/>
        <v>0</v>
      </c>
    </row>
    <row r="122" spans="1:7" x14ac:dyDescent="0.25">
      <c r="A122" s="9" t="s">
        <v>49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10">
        <f t="shared" si="33"/>
        <v>0</v>
      </c>
    </row>
    <row r="123" spans="1:7" x14ac:dyDescent="0.25">
      <c r="A123" s="11" t="s">
        <v>50</v>
      </c>
      <c r="B123" s="3">
        <f>SUM(B124:B132)</f>
        <v>0</v>
      </c>
      <c r="C123" s="3">
        <f t="shared" ref="C123:G123" si="34">SUM(C124:C132)</f>
        <v>0</v>
      </c>
      <c r="D123" s="3">
        <f t="shared" si="34"/>
        <v>0</v>
      </c>
      <c r="E123" s="3">
        <f t="shared" si="34"/>
        <v>0</v>
      </c>
      <c r="F123" s="3">
        <f t="shared" si="34"/>
        <v>0</v>
      </c>
      <c r="G123" s="10">
        <f t="shared" si="34"/>
        <v>0</v>
      </c>
    </row>
    <row r="124" spans="1:7" x14ac:dyDescent="0.25">
      <c r="A124" s="9" t="s">
        <v>51</v>
      </c>
      <c r="B124" s="3">
        <v>0</v>
      </c>
      <c r="C124" s="3">
        <v>0</v>
      </c>
      <c r="D124" s="3">
        <f>+B124+C124</f>
        <v>0</v>
      </c>
      <c r="E124" s="3">
        <v>0</v>
      </c>
      <c r="F124" s="3">
        <v>0</v>
      </c>
      <c r="G124" s="10">
        <f>D124-E124</f>
        <v>0</v>
      </c>
    </row>
    <row r="125" spans="1:7" x14ac:dyDescent="0.25">
      <c r="A125" s="9" t="s">
        <v>52</v>
      </c>
      <c r="B125" s="3">
        <v>0</v>
      </c>
      <c r="C125" s="3">
        <v>0</v>
      </c>
      <c r="D125" s="3">
        <f t="shared" ref="D125:D132" si="35">+B125+C125</f>
        <v>0</v>
      </c>
      <c r="E125" s="3">
        <v>0</v>
      </c>
      <c r="F125" s="3">
        <v>0</v>
      </c>
      <c r="G125" s="10">
        <f t="shared" ref="G125:G132" si="36">D125-E125</f>
        <v>0</v>
      </c>
    </row>
    <row r="126" spans="1:7" x14ac:dyDescent="0.25">
      <c r="A126" s="9" t="s">
        <v>53</v>
      </c>
      <c r="B126" s="3">
        <v>0</v>
      </c>
      <c r="C126" s="3">
        <v>0</v>
      </c>
      <c r="D126" s="3">
        <f t="shared" si="35"/>
        <v>0</v>
      </c>
      <c r="E126" s="3">
        <v>0</v>
      </c>
      <c r="F126" s="3">
        <v>0</v>
      </c>
      <c r="G126" s="10">
        <f t="shared" si="36"/>
        <v>0</v>
      </c>
    </row>
    <row r="127" spans="1:7" x14ac:dyDescent="0.25">
      <c r="A127" s="9" t="s">
        <v>54</v>
      </c>
      <c r="B127" s="3">
        <v>0</v>
      </c>
      <c r="C127" s="3">
        <v>0</v>
      </c>
      <c r="D127" s="3">
        <f t="shared" si="35"/>
        <v>0</v>
      </c>
      <c r="E127" s="3">
        <v>0</v>
      </c>
      <c r="F127" s="3">
        <v>0</v>
      </c>
      <c r="G127" s="10">
        <f t="shared" si="36"/>
        <v>0</v>
      </c>
    </row>
    <row r="128" spans="1:7" x14ac:dyDescent="0.25">
      <c r="A128" s="9" t="s">
        <v>55</v>
      </c>
      <c r="B128" s="3">
        <v>0</v>
      </c>
      <c r="C128" s="3">
        <v>0</v>
      </c>
      <c r="D128" s="3">
        <f t="shared" si="35"/>
        <v>0</v>
      </c>
      <c r="E128" s="3">
        <v>0</v>
      </c>
      <c r="F128" s="3">
        <v>0</v>
      </c>
      <c r="G128" s="10">
        <f t="shared" si="36"/>
        <v>0</v>
      </c>
    </row>
    <row r="129" spans="1:7" x14ac:dyDescent="0.25">
      <c r="A129" s="9" t="s">
        <v>56</v>
      </c>
      <c r="B129" s="3">
        <v>0</v>
      </c>
      <c r="C129" s="3">
        <v>0</v>
      </c>
      <c r="D129" s="3">
        <f t="shared" si="35"/>
        <v>0</v>
      </c>
      <c r="E129" s="3">
        <v>0</v>
      </c>
      <c r="F129" s="3">
        <v>0</v>
      </c>
      <c r="G129" s="10">
        <f t="shared" si="36"/>
        <v>0</v>
      </c>
    </row>
    <row r="130" spans="1:7" x14ac:dyDescent="0.25">
      <c r="A130" s="9" t="s">
        <v>57</v>
      </c>
      <c r="B130" s="3">
        <v>0</v>
      </c>
      <c r="C130" s="3">
        <v>0</v>
      </c>
      <c r="D130" s="3">
        <f t="shared" si="35"/>
        <v>0</v>
      </c>
      <c r="E130" s="3">
        <v>0</v>
      </c>
      <c r="F130" s="3">
        <v>0</v>
      </c>
      <c r="G130" s="10">
        <f t="shared" si="36"/>
        <v>0</v>
      </c>
    </row>
    <row r="131" spans="1:7" x14ac:dyDescent="0.25">
      <c r="A131" s="9" t="s">
        <v>58</v>
      </c>
      <c r="B131" s="3">
        <v>0</v>
      </c>
      <c r="C131" s="3">
        <v>0</v>
      </c>
      <c r="D131" s="3">
        <f t="shared" si="35"/>
        <v>0</v>
      </c>
      <c r="E131" s="3">
        <v>0</v>
      </c>
      <c r="F131" s="3">
        <v>0</v>
      </c>
      <c r="G131" s="10">
        <f t="shared" si="36"/>
        <v>0</v>
      </c>
    </row>
    <row r="132" spans="1:7" x14ac:dyDescent="0.25">
      <c r="A132" s="9" t="s">
        <v>59</v>
      </c>
      <c r="B132" s="3">
        <v>0</v>
      </c>
      <c r="C132" s="3">
        <v>0</v>
      </c>
      <c r="D132" s="3">
        <f t="shared" si="35"/>
        <v>0</v>
      </c>
      <c r="E132" s="3">
        <v>0</v>
      </c>
      <c r="F132" s="3">
        <v>0</v>
      </c>
      <c r="G132" s="10">
        <f t="shared" si="36"/>
        <v>0</v>
      </c>
    </row>
    <row r="133" spans="1:7" x14ac:dyDescent="0.25">
      <c r="A133" s="11" t="s">
        <v>60</v>
      </c>
      <c r="B133" s="3">
        <f>SUM(B134:B136)</f>
        <v>0</v>
      </c>
      <c r="C133" s="3">
        <f t="shared" ref="C133:G133" si="37">SUM(C134:C136)</f>
        <v>0</v>
      </c>
      <c r="D133" s="3">
        <f t="shared" si="37"/>
        <v>0</v>
      </c>
      <c r="E133" s="3">
        <f t="shared" si="37"/>
        <v>0</v>
      </c>
      <c r="F133" s="3">
        <f t="shared" si="37"/>
        <v>0</v>
      </c>
      <c r="G133" s="10">
        <f t="shared" si="37"/>
        <v>0</v>
      </c>
    </row>
    <row r="134" spans="1:7" x14ac:dyDescent="0.25">
      <c r="A134" s="9" t="s">
        <v>61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10">
        <f>D134-E134</f>
        <v>0</v>
      </c>
    </row>
    <row r="135" spans="1:7" x14ac:dyDescent="0.25">
      <c r="A135" s="9" t="s">
        <v>62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10">
        <f t="shared" ref="G135:G136" si="38">D135-E135</f>
        <v>0</v>
      </c>
    </row>
    <row r="136" spans="1:7" x14ac:dyDescent="0.25">
      <c r="A136" s="9" t="s">
        <v>63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10">
        <f t="shared" si="38"/>
        <v>0</v>
      </c>
    </row>
    <row r="137" spans="1:7" x14ac:dyDescent="0.25">
      <c r="A137" s="11" t="s">
        <v>64</v>
      </c>
      <c r="B137" s="3">
        <f>SUM(B138:B142,B144:B145)</f>
        <v>0</v>
      </c>
      <c r="C137" s="3">
        <f t="shared" ref="C137:G137" si="39">SUM(C138:C142,C144:C145)</f>
        <v>0</v>
      </c>
      <c r="D137" s="3">
        <f t="shared" si="39"/>
        <v>0</v>
      </c>
      <c r="E137" s="3">
        <f t="shared" si="39"/>
        <v>0</v>
      </c>
      <c r="F137" s="3">
        <f t="shared" si="39"/>
        <v>0</v>
      </c>
      <c r="G137" s="10">
        <f t="shared" si="39"/>
        <v>0</v>
      </c>
    </row>
    <row r="138" spans="1:7" x14ac:dyDescent="0.25">
      <c r="A138" s="9" t="s">
        <v>65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10">
        <f>D138-E138</f>
        <v>0</v>
      </c>
    </row>
    <row r="139" spans="1:7" x14ac:dyDescent="0.25">
      <c r="A139" s="9" t="s">
        <v>66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10">
        <f t="shared" ref="G139:G145" si="40">D139-E139</f>
        <v>0</v>
      </c>
    </row>
    <row r="140" spans="1:7" x14ac:dyDescent="0.25">
      <c r="A140" s="9" t="s">
        <v>67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10">
        <f t="shared" si="40"/>
        <v>0</v>
      </c>
    </row>
    <row r="141" spans="1:7" x14ac:dyDescent="0.25">
      <c r="A141" s="9" t="s">
        <v>68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10">
        <f t="shared" si="40"/>
        <v>0</v>
      </c>
    </row>
    <row r="142" spans="1:7" x14ac:dyDescent="0.25">
      <c r="A142" s="9" t="s">
        <v>69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10">
        <f t="shared" si="40"/>
        <v>0</v>
      </c>
    </row>
    <row r="143" spans="1:7" x14ac:dyDescent="0.25">
      <c r="A143" s="9" t="s">
        <v>70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10">
        <f t="shared" si="40"/>
        <v>0</v>
      </c>
    </row>
    <row r="144" spans="1:7" x14ac:dyDescent="0.25">
      <c r="A144" s="9" t="s">
        <v>71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10">
        <f t="shared" si="40"/>
        <v>0</v>
      </c>
    </row>
    <row r="145" spans="1:7" x14ac:dyDescent="0.25">
      <c r="A145" s="9" t="s">
        <v>72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10">
        <f t="shared" si="40"/>
        <v>0</v>
      </c>
    </row>
    <row r="146" spans="1:7" x14ac:dyDescent="0.25">
      <c r="A146" s="11" t="s">
        <v>73</v>
      </c>
      <c r="B146" s="3">
        <f>SUM(B147:B149)</f>
        <v>0</v>
      </c>
      <c r="C146" s="3">
        <f t="shared" ref="C146:G146" si="41">SUM(C147:C149)</f>
        <v>0</v>
      </c>
      <c r="D146" s="3">
        <f t="shared" si="41"/>
        <v>0</v>
      </c>
      <c r="E146" s="3">
        <f t="shared" si="41"/>
        <v>0</v>
      </c>
      <c r="F146" s="3">
        <f t="shared" si="41"/>
        <v>0</v>
      </c>
      <c r="G146" s="10">
        <f t="shared" si="41"/>
        <v>0</v>
      </c>
    </row>
    <row r="147" spans="1:7" x14ac:dyDescent="0.25">
      <c r="A147" s="9" t="s">
        <v>74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10">
        <f>D147-E147</f>
        <v>0</v>
      </c>
    </row>
    <row r="148" spans="1:7" x14ac:dyDescent="0.25">
      <c r="A148" s="9" t="s">
        <v>75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10">
        <f t="shared" ref="G148:G149" si="42">D148-E148</f>
        <v>0</v>
      </c>
    </row>
    <row r="149" spans="1:7" x14ac:dyDescent="0.25">
      <c r="A149" s="9" t="s">
        <v>76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10">
        <f t="shared" si="42"/>
        <v>0</v>
      </c>
    </row>
    <row r="150" spans="1:7" x14ac:dyDescent="0.25">
      <c r="A150" s="11" t="s">
        <v>77</v>
      </c>
      <c r="B150" s="3">
        <f>SUM(B151:B157)</f>
        <v>0</v>
      </c>
      <c r="C150" s="3">
        <f t="shared" ref="C150:G150" si="43">SUM(C151:C157)</f>
        <v>0</v>
      </c>
      <c r="D150" s="3">
        <f t="shared" si="43"/>
        <v>0</v>
      </c>
      <c r="E150" s="3">
        <f t="shared" si="43"/>
        <v>0</v>
      </c>
      <c r="F150" s="3">
        <f t="shared" si="43"/>
        <v>0</v>
      </c>
      <c r="G150" s="10">
        <f t="shared" si="43"/>
        <v>0</v>
      </c>
    </row>
    <row r="151" spans="1:7" x14ac:dyDescent="0.25">
      <c r="A151" s="9" t="s">
        <v>78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  <c r="G151" s="10">
        <f>D151-E151</f>
        <v>0</v>
      </c>
    </row>
    <row r="152" spans="1:7" x14ac:dyDescent="0.25">
      <c r="A152" s="9" t="s">
        <v>79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10">
        <f t="shared" ref="G152:G157" si="44">D152-E152</f>
        <v>0</v>
      </c>
    </row>
    <row r="153" spans="1:7" x14ac:dyDescent="0.25">
      <c r="A153" s="9" t="s">
        <v>80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10">
        <f t="shared" si="44"/>
        <v>0</v>
      </c>
    </row>
    <row r="154" spans="1:7" x14ac:dyDescent="0.25">
      <c r="A154" s="15" t="s">
        <v>81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10">
        <f t="shared" si="44"/>
        <v>0</v>
      </c>
    </row>
    <row r="155" spans="1:7" x14ac:dyDescent="0.25">
      <c r="A155" s="9" t="s">
        <v>82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10">
        <f t="shared" si="44"/>
        <v>0</v>
      </c>
    </row>
    <row r="156" spans="1:7" x14ac:dyDescent="0.25">
      <c r="A156" s="9" t="s">
        <v>83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10">
        <f t="shared" si="44"/>
        <v>0</v>
      </c>
    </row>
    <row r="157" spans="1:7" x14ac:dyDescent="0.25">
      <c r="A157" s="9" t="s">
        <v>84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10">
        <f t="shared" si="44"/>
        <v>0</v>
      </c>
    </row>
    <row r="158" spans="1:7" x14ac:dyDescent="0.25">
      <c r="A158" s="16"/>
      <c r="B158" s="4"/>
      <c r="C158" s="4"/>
      <c r="D158" s="4"/>
      <c r="E158" s="4"/>
      <c r="F158" s="4"/>
      <c r="G158" s="13"/>
    </row>
    <row r="159" spans="1:7" x14ac:dyDescent="0.25">
      <c r="A159" s="17" t="s">
        <v>86</v>
      </c>
      <c r="B159" s="2">
        <f>B9+B84</f>
        <v>86015118</v>
      </c>
      <c r="C159" s="2">
        <f>C9+C84</f>
        <v>19599708</v>
      </c>
      <c r="D159" s="2">
        <f t="shared" ref="D159:G159" si="45">D9+D84</f>
        <v>105614826</v>
      </c>
      <c r="E159" s="2">
        <f>E9+E84</f>
        <v>105400057</v>
      </c>
      <c r="F159" s="2">
        <f t="shared" si="45"/>
        <v>89666161</v>
      </c>
      <c r="G159" s="7">
        <f t="shared" si="45"/>
        <v>214769</v>
      </c>
    </row>
    <row r="160" spans="1:7" x14ac:dyDescent="0.25">
      <c r="A160" s="18"/>
      <c r="B160" s="5"/>
      <c r="C160" s="5"/>
      <c r="D160" s="5"/>
      <c r="E160" s="5"/>
      <c r="F160" s="5"/>
      <c r="G160" s="19"/>
    </row>
    <row r="161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COG_LDF_4to_2025</vt:lpstr>
      <vt:lpstr>COG_LDF_4to_2025!Área_de_impresión</vt:lpstr>
      <vt:lpstr>COG_LDF_4to_2025!Títulos_a_imprimir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2026-01-23T18:29:23Z</cp:lastPrinted>
  <dcterms:created xsi:type="dcterms:W3CDTF">2018-06-22T19:05:14Z</dcterms:created>
  <dcterms:modified xsi:type="dcterms:W3CDTF">2026-01-23T18:29:35Z</dcterms:modified>
</cp:coreProperties>
</file>